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8780" windowHeight="108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43" i="1" l="1"/>
  <c r="E21" i="1"/>
  <c r="E50" i="1"/>
  <c r="E49" i="1"/>
  <c r="E44" i="1"/>
  <c r="E35" i="1"/>
  <c r="E34" i="1"/>
  <c r="E33" i="1"/>
  <c r="E32" i="1"/>
  <c r="E38" i="1" s="1"/>
  <c r="E22" i="1"/>
  <c r="E13" i="1"/>
  <c r="E12" i="1"/>
  <c r="E11" i="1"/>
  <c r="E16" i="1" l="1"/>
  <c r="E52" i="1"/>
</calcChain>
</file>

<file path=xl/sharedStrings.xml><?xml version="1.0" encoding="utf-8"?>
<sst xmlns="http://schemas.openxmlformats.org/spreadsheetml/2006/main" count="128" uniqueCount="48">
  <si>
    <t>Eléments déterminants</t>
  </si>
  <si>
    <t>Documents nécessaires</t>
  </si>
  <si>
    <t xml:space="preserve">Revenu annuel net </t>
  </si>
  <si>
    <t>Avis taxation (pt 4.910)</t>
  </si>
  <si>
    <t>CHF</t>
  </si>
  <si>
    <t>+</t>
  </si>
  <si>
    <t>Intérêts passifs privés</t>
  </si>
  <si>
    <t>Avis taxation (pt 4.210)</t>
  </si>
  <si>
    <t>pour la part sup. à CHF 30/m - déjà compté dans la formule</t>
  </si>
  <si>
    <t>Frais d'entretien immeubles privés</t>
  </si>
  <si>
    <t>Avis taxation (pt 4.310)</t>
  </si>
  <si>
    <t>pour la part sup. à CHF 15/m - déjà compté dans la formule</t>
  </si>
  <si>
    <t>Fortune imposable</t>
  </si>
  <si>
    <t>Avis taxation (pt 7.910)</t>
  </si>
  <si>
    <t>le 5%, déjà compté dans la formule</t>
  </si>
  <si>
    <t>Revenu déterminant</t>
  </si>
  <si>
    <t>Taxation d'office</t>
  </si>
  <si>
    <t>Oui / non</t>
  </si>
  <si>
    <t>Subventions communales (selon actifs bruts)</t>
  </si>
  <si>
    <t>Subventions communales (selon taxation d'office)</t>
  </si>
  <si>
    <t>Primes Caisse maladie et accidents</t>
  </si>
  <si>
    <t>Avis taxation (pt 4.110)</t>
  </si>
  <si>
    <t>Autres primes et cotisations</t>
  </si>
  <si>
    <t>Avis taxation (pt 4.120)</t>
  </si>
  <si>
    <t>Rachat années d'assurance</t>
  </si>
  <si>
    <t>pour la part sup à CHF 15/m - déjà compté dans la formule</t>
  </si>
  <si>
    <t>Revenu brut soumis à l'impôt</t>
  </si>
  <si>
    <t>Certificat de salaire</t>
  </si>
  <si>
    <t>80 % du revenu - déjà dans la formule</t>
  </si>
  <si>
    <t>Avis taxation (pt 4.115)</t>
  </si>
  <si>
    <t>-</t>
  </si>
  <si>
    <t>Subventions / réduction de primes</t>
  </si>
  <si>
    <t>--&gt; facteur d'exclusion</t>
  </si>
  <si>
    <t>Fortune nette</t>
  </si>
  <si>
    <t>Subventions communales (selon Fortune nette)</t>
  </si>
  <si>
    <t>Primes caisse-maladie et accidents</t>
  </si>
  <si>
    <t>Primes et cotisations 3ème pilier b</t>
  </si>
  <si>
    <t>Primes reconnues prévoyance individuelle liée 3ème pilier a</t>
  </si>
  <si>
    <t>Avis taxation (pt 4.130)</t>
  </si>
  <si>
    <t>Rachats d'années d'assurance (2ème pilier, caisse pension)</t>
  </si>
  <si>
    <t>Avis taxation (pt 4.140)</t>
  </si>
  <si>
    <t>A. Salariés ou rentiers</t>
  </si>
  <si>
    <t>B. Indépendants</t>
  </si>
  <si>
    <t>C. Personnes imposées à la source</t>
  </si>
  <si>
    <t>Déductions sociales pour enfants</t>
  </si>
  <si>
    <t>Avis taxation (pt 6.110)</t>
  </si>
  <si>
    <t>AGMB - Petite enfance - Calcul du revenu déterminant pour fixation des subventions communales</t>
  </si>
  <si>
    <t>Oui/Non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</si>
</sst>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Fill="1"/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0" xfId="0" quotePrefix="1"/>
    <xf numFmtId="0" fontId="0" fillId="0" borderId="0" xfId="0" applyBorder="1"/>
    <xf numFmtId="0" fontId="0" fillId="2" borderId="0" xfId="0" applyFill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Normal="100" zoomScalePageLayoutView="70" workbookViewId="0">
      <selection activeCell="I5" sqref="I5"/>
    </sheetView>
  </sheetViews>
  <sheetFormatPr baseColWidth="10" defaultRowHeight="15" x14ac:dyDescent="0.25"/>
  <cols>
    <col min="1" max="1" width="56.28515625" customWidth="1"/>
    <col min="2" max="2" width="28" bestFit="1" customWidth="1"/>
    <col min="3" max="3" width="4.7109375" customWidth="1"/>
    <col min="4" max="4" width="6.42578125" customWidth="1"/>
    <col min="5" max="5" width="13.28515625" customWidth="1"/>
    <col min="6" max="6" width="4.5703125" customWidth="1"/>
    <col min="7" max="7" width="11.7109375" customWidth="1"/>
    <col min="8" max="8" width="53.42578125" hidden="1" customWidth="1"/>
  </cols>
  <sheetData>
    <row r="1" spans="1:8" x14ac:dyDescent="0.25">
      <c r="A1" s="1" t="s">
        <v>46</v>
      </c>
      <c r="F1" s="2"/>
    </row>
    <row r="2" spans="1:8" x14ac:dyDescent="0.25">
      <c r="A2" s="1"/>
      <c r="F2" s="2"/>
    </row>
    <row r="3" spans="1:8" x14ac:dyDescent="0.25">
      <c r="A3" s="3" t="s">
        <v>41</v>
      </c>
      <c r="F3" s="2"/>
    </row>
    <row r="4" spans="1:8" x14ac:dyDescent="0.25">
      <c r="A4" t="s">
        <v>0</v>
      </c>
      <c r="B4" t="s">
        <v>1</v>
      </c>
      <c r="F4" s="2"/>
    </row>
    <row r="5" spans="1:8" x14ac:dyDescent="0.25">
      <c r="A5" t="s">
        <v>2</v>
      </c>
      <c r="B5" t="s">
        <v>3</v>
      </c>
      <c r="D5" t="s">
        <v>4</v>
      </c>
      <c r="E5" s="7"/>
      <c r="F5" s="2"/>
    </row>
    <row r="6" spans="1:8" x14ac:dyDescent="0.25">
      <c r="A6" t="s">
        <v>35</v>
      </c>
      <c r="B6" t="s">
        <v>21</v>
      </c>
      <c r="C6" t="s">
        <v>5</v>
      </c>
      <c r="D6" t="s">
        <v>4</v>
      </c>
      <c r="E6" s="7"/>
      <c r="F6" s="2"/>
    </row>
    <row r="7" spans="1:8" x14ac:dyDescent="0.25">
      <c r="A7" t="s">
        <v>31</v>
      </c>
      <c r="B7" t="s">
        <v>29</v>
      </c>
      <c r="C7" t="s">
        <v>30</v>
      </c>
      <c r="D7" t="s">
        <v>4</v>
      </c>
      <c r="E7" s="7"/>
      <c r="F7" s="2"/>
    </row>
    <row r="8" spans="1:8" x14ac:dyDescent="0.25">
      <c r="A8" t="s">
        <v>36</v>
      </c>
      <c r="B8" t="s">
        <v>23</v>
      </c>
      <c r="C8" t="s">
        <v>5</v>
      </c>
      <c r="D8" t="s">
        <v>4</v>
      </c>
      <c r="E8" s="7"/>
      <c r="F8" s="2"/>
    </row>
    <row r="9" spans="1:8" x14ac:dyDescent="0.25">
      <c r="A9" t="s">
        <v>37</v>
      </c>
      <c r="B9" t="s">
        <v>38</v>
      </c>
      <c r="C9" t="s">
        <v>5</v>
      </c>
      <c r="D9" t="s">
        <v>4</v>
      </c>
      <c r="E9" s="7"/>
      <c r="F9" s="2"/>
    </row>
    <row r="10" spans="1:8" x14ac:dyDescent="0.25">
      <c r="A10" t="s">
        <v>39</v>
      </c>
      <c r="B10" t="s">
        <v>40</v>
      </c>
      <c r="C10" t="s">
        <v>5</v>
      </c>
      <c r="D10" t="s">
        <v>4</v>
      </c>
      <c r="E10" s="7"/>
      <c r="F10" s="2"/>
    </row>
    <row r="11" spans="1:8" x14ac:dyDescent="0.25">
      <c r="A11" t="s">
        <v>6</v>
      </c>
      <c r="B11" t="s">
        <v>7</v>
      </c>
      <c r="C11" t="s">
        <v>5</v>
      </c>
      <c r="D11" t="s">
        <v>4</v>
      </c>
      <c r="E11">
        <f>IF((G11&gt;30000),(G11-30000),0)</f>
        <v>0</v>
      </c>
      <c r="F11" s="2"/>
      <c r="G11" s="7"/>
      <c r="H11" t="s">
        <v>8</v>
      </c>
    </row>
    <row r="12" spans="1:8" x14ac:dyDescent="0.25">
      <c r="A12" t="s">
        <v>9</v>
      </c>
      <c r="B12" t="s">
        <v>10</v>
      </c>
      <c r="C12" t="s">
        <v>5</v>
      </c>
      <c r="D12" t="s">
        <v>4</v>
      </c>
      <c r="E12">
        <f>IF((G12&gt;15000),(G12-15000),0)</f>
        <v>0</v>
      </c>
      <c r="F12" s="2"/>
      <c r="G12" s="7"/>
      <c r="H12" t="s">
        <v>11</v>
      </c>
    </row>
    <row r="13" spans="1:8" x14ac:dyDescent="0.25">
      <c r="A13" t="s">
        <v>12</v>
      </c>
      <c r="B13" t="s">
        <v>13</v>
      </c>
      <c r="C13" t="s">
        <v>5</v>
      </c>
      <c r="D13" s="6" t="s">
        <v>4</v>
      </c>
      <c r="E13" s="6">
        <f>5%*G13</f>
        <v>0</v>
      </c>
      <c r="F13" s="2"/>
      <c r="G13" s="7"/>
      <c r="H13" t="s">
        <v>14</v>
      </c>
    </row>
    <row r="14" spans="1:8" x14ac:dyDescent="0.25">
      <c r="A14" t="s">
        <v>44</v>
      </c>
      <c r="B14" t="s">
        <v>45</v>
      </c>
      <c r="C14" t="s">
        <v>30</v>
      </c>
      <c r="D14" s="4" t="s">
        <v>4</v>
      </c>
      <c r="E14" s="8"/>
      <c r="F14" s="2"/>
      <c r="G14" s="2"/>
    </row>
    <row r="15" spans="1:8" ht="8.25" customHeight="1" x14ac:dyDescent="0.25">
      <c r="F15" s="2"/>
    </row>
    <row r="16" spans="1:8" x14ac:dyDescent="0.25">
      <c r="A16" t="s">
        <v>15</v>
      </c>
      <c r="D16" t="s">
        <v>4</v>
      </c>
      <c r="E16">
        <f>SUM(E5:E6)+SUM(E8:E13)-E7-E14</f>
        <v>0</v>
      </c>
      <c r="F16" s="2"/>
    </row>
    <row r="17" spans="1:8" x14ac:dyDescent="0.25">
      <c r="F17" s="2"/>
    </row>
    <row r="18" spans="1:8" x14ac:dyDescent="0.25">
      <c r="A18" t="s">
        <v>33</v>
      </c>
      <c r="B18" t="s">
        <v>13</v>
      </c>
      <c r="D18" t="s">
        <v>4</v>
      </c>
      <c r="E18" s="7"/>
      <c r="F18" s="2"/>
    </row>
    <row r="19" spans="1:8" x14ac:dyDescent="0.25">
      <c r="A19" t="s">
        <v>16</v>
      </c>
      <c r="E19" s="7"/>
      <c r="F19" s="2"/>
      <c r="G19" t="s">
        <v>47</v>
      </c>
      <c r="H19" t="s">
        <v>17</v>
      </c>
    </row>
    <row r="20" spans="1:8" x14ac:dyDescent="0.25">
      <c r="E20" s="2"/>
      <c r="F20" s="2"/>
    </row>
    <row r="21" spans="1:8" x14ac:dyDescent="0.25">
      <c r="A21" t="s">
        <v>18</v>
      </c>
      <c r="E21" t="str">
        <f>IF(E18&gt;500000, "Max", "Tabelle")</f>
        <v>Tabelle</v>
      </c>
      <c r="F21" s="2"/>
      <c r="H21" s="5" t="s">
        <v>32</v>
      </c>
    </row>
    <row r="22" spans="1:8" x14ac:dyDescent="0.25">
      <c r="A22" t="s">
        <v>19</v>
      </c>
      <c r="E22" t="str">
        <f>IF(E19 = "oui", "Max", "Tabelle")</f>
        <v>Tabelle</v>
      </c>
      <c r="F22" s="2"/>
      <c r="H22" s="5" t="s">
        <v>32</v>
      </c>
    </row>
    <row r="23" spans="1:8" x14ac:dyDescent="0.25">
      <c r="F23" s="2"/>
    </row>
    <row r="24" spans="1:8" x14ac:dyDescent="0.25">
      <c r="F24" s="2"/>
    </row>
    <row r="25" spans="1:8" x14ac:dyDescent="0.25">
      <c r="A25" s="3" t="s">
        <v>42</v>
      </c>
      <c r="F25" s="2"/>
    </row>
    <row r="26" spans="1:8" x14ac:dyDescent="0.25">
      <c r="A26" t="s">
        <v>0</v>
      </c>
      <c r="B26" t="s">
        <v>1</v>
      </c>
      <c r="F26" s="2"/>
    </row>
    <row r="27" spans="1:8" x14ac:dyDescent="0.25">
      <c r="A27" t="s">
        <v>2</v>
      </c>
      <c r="B27" t="s">
        <v>3</v>
      </c>
      <c r="D27" t="s">
        <v>4</v>
      </c>
      <c r="E27" s="7"/>
      <c r="F27" s="2"/>
    </row>
    <row r="28" spans="1:8" x14ac:dyDescent="0.25">
      <c r="A28" t="s">
        <v>20</v>
      </c>
      <c r="B28" t="s">
        <v>21</v>
      </c>
      <c r="C28" t="s">
        <v>5</v>
      </c>
      <c r="D28" t="s">
        <v>4</v>
      </c>
      <c r="E28" s="7"/>
      <c r="F28" s="2"/>
    </row>
    <row r="29" spans="1:8" x14ac:dyDescent="0.25">
      <c r="A29" t="s">
        <v>31</v>
      </c>
      <c r="B29" t="s">
        <v>29</v>
      </c>
      <c r="C29" t="s">
        <v>30</v>
      </c>
      <c r="D29" t="s">
        <v>4</v>
      </c>
      <c r="E29" s="7"/>
      <c r="F29" s="2"/>
      <c r="G29" s="2"/>
    </row>
    <row r="30" spans="1:8" x14ac:dyDescent="0.25">
      <c r="A30" t="s">
        <v>22</v>
      </c>
      <c r="B30" t="s">
        <v>23</v>
      </c>
      <c r="C30" t="s">
        <v>5</v>
      </c>
      <c r="D30" t="s">
        <v>4</v>
      </c>
      <c r="E30" s="7"/>
      <c r="F30" s="2"/>
    </row>
    <row r="31" spans="1:8" x14ac:dyDescent="0.25">
      <c r="A31" t="s">
        <v>37</v>
      </c>
      <c r="B31" t="s">
        <v>38</v>
      </c>
      <c r="C31" t="s">
        <v>5</v>
      </c>
      <c r="D31" t="s">
        <v>4</v>
      </c>
      <c r="E31" s="7"/>
      <c r="F31" s="2"/>
    </row>
    <row r="32" spans="1:8" x14ac:dyDescent="0.25">
      <c r="A32" t="s">
        <v>24</v>
      </c>
      <c r="B32" t="s">
        <v>40</v>
      </c>
      <c r="C32" t="s">
        <v>5</v>
      </c>
      <c r="D32" t="s">
        <v>4</v>
      </c>
      <c r="E32">
        <f>IF((G32&gt;15000),(G32-15000),0)</f>
        <v>0</v>
      </c>
      <c r="F32" s="2"/>
      <c r="G32" s="7">
        <v>0</v>
      </c>
      <c r="H32" t="s">
        <v>25</v>
      </c>
    </row>
    <row r="33" spans="1:8" x14ac:dyDescent="0.25">
      <c r="A33" t="s">
        <v>6</v>
      </c>
      <c r="B33" t="s">
        <v>7</v>
      </c>
      <c r="C33" t="s">
        <v>5</v>
      </c>
      <c r="D33" t="s">
        <v>4</v>
      </c>
      <c r="E33">
        <f>IF((G33&gt;30000),(G33-30000),0)</f>
        <v>0</v>
      </c>
      <c r="F33" s="2"/>
      <c r="G33" s="7">
        <v>0</v>
      </c>
      <c r="H33" t="s">
        <v>8</v>
      </c>
    </row>
    <row r="34" spans="1:8" x14ac:dyDescent="0.25">
      <c r="A34" t="s">
        <v>9</v>
      </c>
      <c r="B34" t="s">
        <v>10</v>
      </c>
      <c r="C34" t="s">
        <v>5</v>
      </c>
      <c r="D34" t="s">
        <v>4</v>
      </c>
      <c r="E34">
        <f>IF((G34&gt;15000),(G34-15000),0)</f>
        <v>0</v>
      </c>
      <c r="F34" s="2"/>
      <c r="G34" s="7">
        <v>0</v>
      </c>
      <c r="H34" t="s">
        <v>11</v>
      </c>
    </row>
    <row r="35" spans="1:8" x14ac:dyDescent="0.25">
      <c r="A35" t="s">
        <v>12</v>
      </c>
      <c r="B35" t="s">
        <v>13</v>
      </c>
      <c r="C35" t="s">
        <v>5</v>
      </c>
      <c r="D35" s="6" t="s">
        <v>4</v>
      </c>
      <c r="E35" s="6">
        <f>5%*G35</f>
        <v>0</v>
      </c>
      <c r="F35" s="2"/>
      <c r="G35" s="7">
        <v>0</v>
      </c>
      <c r="H35" t="s">
        <v>14</v>
      </c>
    </row>
    <row r="36" spans="1:8" x14ac:dyDescent="0.25">
      <c r="A36" t="s">
        <v>44</v>
      </c>
      <c r="B36" t="s">
        <v>45</v>
      </c>
      <c r="C36" t="s">
        <v>30</v>
      </c>
      <c r="D36" s="4" t="s">
        <v>4</v>
      </c>
      <c r="E36" s="8"/>
      <c r="F36" s="2"/>
      <c r="G36" s="2"/>
    </row>
    <row r="37" spans="1:8" ht="8.25" customHeight="1" x14ac:dyDescent="0.25">
      <c r="F37" s="2"/>
    </row>
    <row r="38" spans="1:8" x14ac:dyDescent="0.25">
      <c r="A38" t="s">
        <v>15</v>
      </c>
      <c r="D38" t="s">
        <v>4</v>
      </c>
      <c r="E38">
        <f>SUM(E27:E28)+SUM(E30:E35)-E29-E36</f>
        <v>0</v>
      </c>
      <c r="F38" s="2"/>
    </row>
    <row r="39" spans="1:8" x14ac:dyDescent="0.25">
      <c r="F39" s="2"/>
    </row>
    <row r="40" spans="1:8" x14ac:dyDescent="0.25">
      <c r="A40" t="s">
        <v>33</v>
      </c>
      <c r="B40" t="s">
        <v>13</v>
      </c>
      <c r="D40" t="s">
        <v>4</v>
      </c>
      <c r="E40" s="7"/>
      <c r="F40" s="2"/>
    </row>
    <row r="41" spans="1:8" x14ac:dyDescent="0.25">
      <c r="A41" t="s">
        <v>16</v>
      </c>
      <c r="E41" s="7"/>
      <c r="F41" s="2"/>
      <c r="H41" t="s">
        <v>17</v>
      </c>
    </row>
    <row r="42" spans="1:8" x14ac:dyDescent="0.25">
      <c r="E42" s="2"/>
      <c r="F42" s="2"/>
    </row>
    <row r="43" spans="1:8" x14ac:dyDescent="0.25">
      <c r="A43" t="s">
        <v>34</v>
      </c>
      <c r="E43" t="str">
        <f>IF(E40&gt;500000, "Max", "Tabelle")</f>
        <v>Tabelle</v>
      </c>
      <c r="F43" s="2"/>
      <c r="H43" s="5" t="s">
        <v>32</v>
      </c>
    </row>
    <row r="44" spans="1:8" x14ac:dyDescent="0.25">
      <c r="A44" t="s">
        <v>19</v>
      </c>
      <c r="E44" t="str">
        <f>IF(E41 = "oui", "Max", "Tabelle")</f>
        <v>Tabelle</v>
      </c>
      <c r="F44" s="2"/>
      <c r="H44" s="5" t="s">
        <v>32</v>
      </c>
    </row>
    <row r="45" spans="1:8" x14ac:dyDescent="0.25">
      <c r="F45" s="2"/>
    </row>
    <row r="46" spans="1:8" x14ac:dyDescent="0.25">
      <c r="F46" s="2"/>
    </row>
    <row r="47" spans="1:8" x14ac:dyDescent="0.25">
      <c r="A47" s="3" t="s">
        <v>43</v>
      </c>
      <c r="F47" s="2"/>
    </row>
    <row r="48" spans="1:8" x14ac:dyDescent="0.25">
      <c r="A48" t="s">
        <v>0</v>
      </c>
      <c r="B48" t="s">
        <v>1</v>
      </c>
      <c r="F48" s="2"/>
    </row>
    <row r="49" spans="1:8" x14ac:dyDescent="0.25">
      <c r="A49" t="s">
        <v>26</v>
      </c>
      <c r="B49" t="s">
        <v>27</v>
      </c>
      <c r="D49" t="s">
        <v>4</v>
      </c>
      <c r="E49">
        <f>80%*G49</f>
        <v>0</v>
      </c>
      <c r="F49" s="2"/>
      <c r="G49" s="7"/>
      <c r="H49" t="s">
        <v>28</v>
      </c>
    </row>
    <row r="50" spans="1:8" x14ac:dyDescent="0.25">
      <c r="A50" t="s">
        <v>12</v>
      </c>
      <c r="B50" t="s">
        <v>13</v>
      </c>
      <c r="D50" s="4" t="s">
        <v>4</v>
      </c>
      <c r="E50" s="4">
        <f>5%*G50</f>
        <v>0</v>
      </c>
      <c r="F50" s="2"/>
      <c r="G50" s="7"/>
      <c r="H50" t="s">
        <v>14</v>
      </c>
    </row>
    <row r="51" spans="1:8" ht="8.25" customHeight="1" x14ac:dyDescent="0.25">
      <c r="F51" s="2"/>
    </row>
    <row r="52" spans="1:8" x14ac:dyDescent="0.25">
      <c r="A52" t="s">
        <v>15</v>
      </c>
      <c r="D52" t="s">
        <v>4</v>
      </c>
      <c r="E52">
        <f>SUM(E49:E50)</f>
        <v>0</v>
      </c>
      <c r="F52" s="2"/>
    </row>
    <row r="53" spans="1:8" x14ac:dyDescent="0.25">
      <c r="F53" s="2"/>
    </row>
  </sheetData>
  <sheetProtection password="BE3D" sheet="1" objects="1" scenarios="1"/>
  <protectedRanges>
    <protectedRange sqref="G49:G50" name="Eléments imp à la source"/>
    <protectedRange sqref="E27:E31 G32:G35 E36 E40:E41" name="Eléments indépendants"/>
    <protectedRange sqref="E5:E10 G11:G13 E14 E18:E19" name="Eléments salariés"/>
  </protectedRanges>
  <pageMargins left="0.7" right="0.7" top="0.75" bottom="0.75" header="0.3" footer="0.3"/>
  <pageSetup paperSize="9" scale="66" orientation="landscape" r:id="rId1"/>
  <headerFooter>
    <oddHeader>&amp;LABMG - Petite Enfance/vss&amp;C&amp;"-,Gras"Formulaire pour calcul du revenu déterminant</oddHeader>
    <oddFooter>&amp;L&amp;9Romont, le &amp;D&amp;C&amp;9&amp;P/&amp;N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Sitel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schmoutzv</dc:creator>
  <cp:lastModifiedBy>Pittet Hélène</cp:lastModifiedBy>
  <cp:lastPrinted>2015-01-22T16:44:28Z</cp:lastPrinted>
  <dcterms:created xsi:type="dcterms:W3CDTF">2014-08-28T12:01:47Z</dcterms:created>
  <dcterms:modified xsi:type="dcterms:W3CDTF">2016-01-27T08:48:59Z</dcterms:modified>
</cp:coreProperties>
</file>